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69191D2-DE21-404B-ACCE-BFD69A90F5DB}" xr6:coauthVersionLast="47" xr6:coauthVersionMax="47" xr10:uidLastSave="{00000000-0000-0000-0000-000000000000}"/>
  <workbookProtection workbookAlgorithmName="SHA-512" workbookHashValue="QSF7nnJ3e86+anLMjLg+goTv0y+LThHsXzYPXVxxzl6kTHwq/6jjlI5hi2HjKSAPEvdUj8xmXMk6UVQdvIlv7A==" workbookSaltValue="jTYeZTyd7PqhC+LEIbSDBA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7" i="4"/>
  <c r="F38" i="4"/>
  <c r="F4" i="4"/>
  <c r="H3" i="1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F29" i="4" s="1"/>
  <c r="E30" i="4"/>
  <c r="E31" i="4"/>
  <c r="E32" i="4"/>
  <c r="E33" i="4"/>
  <c r="E34" i="4"/>
  <c r="E35" i="4"/>
  <c r="E36" i="4"/>
  <c r="E37" i="4"/>
  <c r="E38" i="4"/>
  <c r="E39" i="4"/>
  <c r="F39" i="4" s="1"/>
  <c r="E10" i="4"/>
  <c r="F10" i="4" s="1"/>
  <c r="B40" i="4" l="1"/>
  <c r="G25" i="1" s="1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<sst xmlns="http://schemas.openxmlformats.org/spreadsheetml/2006/main" count="297" uniqueCount="104">
  <si>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</si>
  <si>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</si>
  <si>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</si>
  <si>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</si>
  <si>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</si>
  <si>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</si>
  <si>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</si>
  <si>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</si>
  <si>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</si>
  <si>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</si>
  <si>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</si>
  <si>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</si>
  <si>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</si>
  <si>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</si>
  <si>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</si>
  <si>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</si>
  <si>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</si>
  <si>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</si>
  <si>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</si>
  <si>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</si>
  <si>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</si>
  <si>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</si>
  <si>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</si>
  <si>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</si>
  <si>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</si>
  <si>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</si>
  <si>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</si>
  <si>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</si>
  <si>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</si>
  <si>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</si>
  <si>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</si>
  <si>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</si>
  <si>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</si>
  <si>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</si>
  <si>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</si>
  <si>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</si>
  <si>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</si>
  <si>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</si>
  <si>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</si>
  <si>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</si>
  <si>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</si>
  <si>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</si>
  <si>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</si>
  <si>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</si>
  <si>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</si>
  <si>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</si>
  <si>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</si>
  <si>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</si>
  <si>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</si>
  <si>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</si>
  <si>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</si>
  <si>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</si>
  <si>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</si>
  <si>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</si>
  <si>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</si>
  <si>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</si>
  <si>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</si>
  <si>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</si>
  <si>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</si>
  <si>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</si>
  <si>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</si>
  <si>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</si>
  <si>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</si>
  <si>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</si>
  <si>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</si>
  <si>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</si>
  <si>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</si>
  <si>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</si>
  <si>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</si>
  <si>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</si>
  <si>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</si>
  <si>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</si>
  <si>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</si>
  <si>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</si>
  <si>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</si>
  <si>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</si>
  <si>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</si>
  <si>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</si>
  <si>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</si>
  <si>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</si>
  <si>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</si>
  <si>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</si>
  <si>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</si>
  <si>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</si>
  <si>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</si>
  <si>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</si>
  <si>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</si>
  <si>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</si>
  <si>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</si>
  <si>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</si>
  <si>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</si>
  <si>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</si>
  <si>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</si>
  <si>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</si>
  <si>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</si>
  <si>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</si>
  <si>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</si>
  <si>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　・解答用紙を、可児市役所広報情報課、連絡所（地区センター）へ直接持参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1" eb="33">
      <t>チョクセツ</t>
    </rPh>
    <rPh sb="33" eb="3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</si>
  <si>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</si>
  <si>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A</t>
    <phoneticPr fontId="1"/>
  </si>
  <si>
    <t>B</t>
    <phoneticPr fontId="1"/>
  </si>
  <si>
    <t>C</t>
    <phoneticPr fontId="1"/>
  </si>
  <si>
    <t>2022年(市制40周年)</t>
    <rPh sb="4" eb="5">
      <t>ネン</t>
    </rPh>
    <rPh sb="6" eb="8">
      <t>シセイ</t>
    </rPh>
    <rPh sb="10" eb="12">
      <t>シュウネン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</si>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</sst>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checked="Checked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352426</xdr:colOff>
      <xdr:row>0</xdr:row>
      <xdr:rowOff>161926</xdr:rowOff>
    </xdr:from>
    <xdr:to>
      <xdr:col>6</xdr:col>
      <xdr:colOff>150744</xdr:colOff>
      <xdr:row>4</xdr:row>
      <xdr:rowOff>9526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161926"/>
          <a:ext cx="874643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123825</xdr:rowOff>
    </xdr:from>
    <xdr:to>
      <xdr:col>7</xdr:col>
      <xdr:colOff>274878</xdr:colOff>
      <xdr:row>5</xdr:row>
      <xdr:rowOff>165007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581025"/>
          <a:ext cx="874953" cy="726982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2</xdr:row>
      <xdr:rowOff>95251</xdr:rowOff>
    </xdr:from>
    <xdr:to>
      <xdr:col>4</xdr:col>
      <xdr:colOff>352424</xdr:colOff>
      <xdr:row>5</xdr:row>
      <xdr:rowOff>144616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552451"/>
          <a:ext cx="828673" cy="73516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323851</xdr:colOff>
      <xdr:row>2</xdr:row>
      <xdr:rowOff>76200</xdr:rowOff>
    </xdr:from>
    <xdr:to>
      <xdr:col>9</xdr:col>
      <xdr:colOff>476251</xdr:colOff>
      <xdr:row>7</xdr:row>
      <xdr:rowOff>36315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533400"/>
          <a:ext cx="952500" cy="1103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9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77" t="s">
        <v>102</v>
      </c>
      <c r="H1" s="77"/>
      <c r="I1" s="78" t="s">
        <v>62</v>
      </c>
      <c r="J1" s="78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77"/>
      <c r="H2" s="77"/>
      <c r="I2" s="79"/>
      <c r="J2" s="79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6" t="str">
        <f>IF(採点!F4="","かならず選んでください⇒","")</f>
        <v/>
      </c>
      <c r="B3" s="76"/>
      <c r="C3" s="60"/>
      <c r="D3" s="6"/>
      <c r="E3" s="6"/>
      <c r="F3" s="6"/>
      <c r="G3" s="6"/>
      <c r="H3" s="87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6"/>
      <c r="B4" s="76"/>
      <c r="C4" s="26"/>
      <c r="D4" s="6"/>
      <c r="E4" s="6"/>
      <c r="F4" s="6"/>
      <c r="G4" s="27"/>
      <c r="H4" s="87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99</v>
      </c>
      <c r="D9" s="10" t="s">
        <v>100</v>
      </c>
      <c r="E9" s="11" t="s">
        <v>101</v>
      </c>
      <c r="F9" s="41" t="str">
        <f>採点!M25</f>
        <v/>
      </c>
      <c r="G9" s="37" t="s">
        <v>19</v>
      </c>
      <c r="H9" s="10" t="s">
        <v>99</v>
      </c>
      <c r="I9" s="10" t="s">
        <v>100</v>
      </c>
      <c r="J9" s="11" t="s">
        <v>101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99</v>
      </c>
      <c r="D10" s="12" t="s">
        <v>100</v>
      </c>
      <c r="E10" s="13" t="s">
        <v>101</v>
      </c>
      <c r="F10" s="41" t="str">
        <f>採点!M26</f>
        <v/>
      </c>
      <c r="G10" s="38" t="s">
        <v>21</v>
      </c>
      <c r="H10" s="12" t="s">
        <v>99</v>
      </c>
      <c r="I10" s="12" t="s">
        <v>100</v>
      </c>
      <c r="J10" s="13" t="s">
        <v>101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99</v>
      </c>
      <c r="D11" s="12" t="s">
        <v>100</v>
      </c>
      <c r="E11" s="13" t="s">
        <v>101</v>
      </c>
      <c r="F11" s="41" t="str">
        <f>採点!M27</f>
        <v/>
      </c>
      <c r="G11" s="38" t="s">
        <v>23</v>
      </c>
      <c r="H11" s="12" t="s">
        <v>99</v>
      </c>
      <c r="I11" s="12" t="s">
        <v>100</v>
      </c>
      <c r="J11" s="13" t="s">
        <v>101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99</v>
      </c>
      <c r="D12" s="12" t="s">
        <v>100</v>
      </c>
      <c r="E12" s="13" t="s">
        <v>101</v>
      </c>
      <c r="F12" s="41" t="str">
        <f>採点!M28</f>
        <v/>
      </c>
      <c r="G12" s="38" t="s">
        <v>25</v>
      </c>
      <c r="H12" s="12" t="s">
        <v>99</v>
      </c>
      <c r="I12" s="12" t="s">
        <v>100</v>
      </c>
      <c r="J12" s="13" t="s">
        <v>101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99</v>
      </c>
      <c r="D13" s="12" t="s">
        <v>100</v>
      </c>
      <c r="E13" s="13" t="s">
        <v>101</v>
      </c>
      <c r="F13" s="41" t="str">
        <f>採点!M29</f>
        <v/>
      </c>
      <c r="G13" s="38" t="s">
        <v>27</v>
      </c>
      <c r="H13" s="12" t="s">
        <v>99</v>
      </c>
      <c r="I13" s="12" t="s">
        <v>100</v>
      </c>
      <c r="J13" s="13" t="s">
        <v>101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99</v>
      </c>
      <c r="D14" s="12" t="s">
        <v>100</v>
      </c>
      <c r="E14" s="13" t="s">
        <v>101</v>
      </c>
      <c r="F14" s="41" t="str">
        <f>採点!M30</f>
        <v/>
      </c>
      <c r="G14" s="38" t="s">
        <v>29</v>
      </c>
      <c r="H14" s="12" t="s">
        <v>99</v>
      </c>
      <c r="I14" s="12" t="s">
        <v>100</v>
      </c>
      <c r="J14" s="13" t="s">
        <v>101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99</v>
      </c>
      <c r="D15" s="12" t="s">
        <v>100</v>
      </c>
      <c r="E15" s="13" t="s">
        <v>101</v>
      </c>
      <c r="F15" s="41" t="str">
        <f>採点!M31</f>
        <v/>
      </c>
      <c r="G15" s="38" t="s">
        <v>31</v>
      </c>
      <c r="H15" s="12" t="s">
        <v>99</v>
      </c>
      <c r="I15" s="12" t="s">
        <v>100</v>
      </c>
      <c r="J15" s="13" t="s">
        <v>101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99</v>
      </c>
      <c r="D16" s="12" t="s">
        <v>100</v>
      </c>
      <c r="E16" s="13" t="s">
        <v>101</v>
      </c>
      <c r="F16" s="41" t="str">
        <f>採点!M32</f>
        <v/>
      </c>
      <c r="G16" s="38" t="s">
        <v>33</v>
      </c>
      <c r="H16" s="12" t="s">
        <v>99</v>
      </c>
      <c r="I16" s="12" t="s">
        <v>100</v>
      </c>
      <c r="J16" s="13" t="s">
        <v>101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99</v>
      </c>
      <c r="D17" s="12" t="s">
        <v>100</v>
      </c>
      <c r="E17" s="13" t="s">
        <v>101</v>
      </c>
      <c r="F17" s="41" t="str">
        <f>採点!M33</f>
        <v/>
      </c>
      <c r="G17" s="38" t="s">
        <v>35</v>
      </c>
      <c r="H17" s="12" t="s">
        <v>99</v>
      </c>
      <c r="I17" s="12" t="s">
        <v>100</v>
      </c>
      <c r="J17" s="13" t="s">
        <v>101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 t="s">
        <v>99</v>
      </c>
      <c r="D18" s="12" t="s">
        <v>100</v>
      </c>
      <c r="E18" s="13" t="s">
        <v>101</v>
      </c>
      <c r="F18" s="41" t="str">
        <f>採点!M34</f>
        <v/>
      </c>
      <c r="G18" s="38" t="s">
        <v>37</v>
      </c>
      <c r="H18" s="12" t="s">
        <v>99</v>
      </c>
      <c r="I18" s="12" t="s">
        <v>100</v>
      </c>
      <c r="J18" s="13" t="s">
        <v>101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 t="s">
        <v>99</v>
      </c>
      <c r="D19" s="12" t="s">
        <v>100</v>
      </c>
      <c r="E19" s="13" t="s">
        <v>101</v>
      </c>
      <c r="F19" s="41" t="str">
        <f>採点!M35</f>
        <v/>
      </c>
      <c r="G19" s="38" t="s">
        <v>39</v>
      </c>
      <c r="H19" s="12" t="s">
        <v>99</v>
      </c>
      <c r="I19" s="12" t="s">
        <v>100</v>
      </c>
      <c r="J19" s="13" t="s">
        <v>101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 t="s">
        <v>99</v>
      </c>
      <c r="D20" s="12" t="s">
        <v>100</v>
      </c>
      <c r="E20" s="13" t="s">
        <v>101</v>
      </c>
      <c r="F20" s="41" t="str">
        <f>採点!M36</f>
        <v/>
      </c>
      <c r="G20" s="38" t="s">
        <v>41</v>
      </c>
      <c r="H20" s="12" t="s">
        <v>99</v>
      </c>
      <c r="I20" s="12" t="s">
        <v>100</v>
      </c>
      <c r="J20" s="13" t="s">
        <v>101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 t="s">
        <v>99</v>
      </c>
      <c r="D21" s="12" t="s">
        <v>100</v>
      </c>
      <c r="E21" s="13" t="s">
        <v>101</v>
      </c>
      <c r="F21" s="41" t="str">
        <f>採点!M37</f>
        <v/>
      </c>
      <c r="G21" s="38" t="s">
        <v>43</v>
      </c>
      <c r="H21" s="12" t="s">
        <v>99</v>
      </c>
      <c r="I21" s="12" t="s">
        <v>100</v>
      </c>
      <c r="J21" s="13" t="s">
        <v>101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 t="s">
        <v>99</v>
      </c>
      <c r="D22" s="12" t="s">
        <v>100</v>
      </c>
      <c r="E22" s="13" t="s">
        <v>101</v>
      </c>
      <c r="F22" s="41" t="str">
        <f>採点!M38</f>
        <v/>
      </c>
      <c r="G22" s="38" t="s">
        <v>45</v>
      </c>
      <c r="H22" s="12" t="s">
        <v>99</v>
      </c>
      <c r="I22" s="12" t="s">
        <v>100</v>
      </c>
      <c r="J22" s="13" t="s">
        <v>101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 t="s">
        <v>99</v>
      </c>
      <c r="D23" s="14" t="s">
        <v>100</v>
      </c>
      <c r="E23" s="15" t="s">
        <v>101</v>
      </c>
      <c r="F23" s="41" t="str">
        <f>採点!M39</f>
        <v/>
      </c>
      <c r="G23" s="39" t="s">
        <v>47</v>
      </c>
      <c r="H23" s="14" t="s">
        <v>99</v>
      </c>
      <c r="I23" s="14" t="s">
        <v>100</v>
      </c>
      <c r="J23" s="15" t="s">
        <v>101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86" t="s">
        <v>56</v>
      </c>
      <c r="J26" s="8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94</v>
      </c>
      <c r="B27" s="6"/>
      <c r="C27" s="5"/>
      <c r="D27" s="5"/>
      <c r="E27" s="5"/>
      <c r="F27" s="6"/>
      <c r="G27" s="6"/>
      <c r="H27" s="6"/>
      <c r="I27" s="93" t="str">
        <f>採点!I41</f>
        <v/>
      </c>
      <c r="J27" s="93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94"/>
      <c r="J28" s="94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94"/>
      <c r="J29" s="94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95" t="str">
        <f>採点!M41</f>
        <v/>
      </c>
      <c r="J30" s="95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103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98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97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9" t="s">
        <v>66</v>
      </c>
      <c r="G35" s="90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4" t="s">
        <v>60</v>
      </c>
      <c r="C36" s="82"/>
      <c r="D36" s="83"/>
      <c r="E36" s="83"/>
      <c r="F36" s="91"/>
      <c r="G36" s="91"/>
      <c r="H36" s="91"/>
      <c r="I36" s="91"/>
      <c r="J36" s="92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5"/>
      <c r="C37" s="84"/>
      <c r="D37" s="84"/>
      <c r="E37" s="84"/>
      <c r="F37" s="84"/>
      <c r="G37" s="84"/>
      <c r="H37" s="84"/>
      <c r="I37" s="84"/>
      <c r="J37" s="85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0"/>
      <c r="D38" s="80"/>
      <c r="E38" s="80"/>
      <c r="F38" s="80"/>
      <c r="G38" s="80"/>
      <c r="H38" s="80"/>
      <c r="I38" s="80"/>
      <c r="J38" s="81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0"/>
      <c r="D39" s="80"/>
      <c r="E39" s="80"/>
      <c r="F39" s="80"/>
      <c r="G39" s="80"/>
      <c r="H39" s="80"/>
      <c r="I39" s="80"/>
      <c r="J39" s="81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88" t="s">
        <v>64</v>
      </c>
      <c r="F40" s="88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TGfGCJnGyXBy/y9i5Mk5WGmMiRhljUdYk0oggO+QWrvAET4qTAo4kSfmf9Tlwjp293ybY0GM2fRpVOwLU9lWNQ==" saltValue="DkV5RhKuqLoCFIOBZghewg==" spinCount="100000" sheet="1" selectLockedCells="1"/>
  <mergeCells count="15">
    <mergeCell ref="E40:F40"/>
    <mergeCell ref="F35:G35"/>
    <mergeCell ref="E36:J36"/>
    <mergeCell ref="I27:J29"/>
    <mergeCell ref="I30:J30"/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7" zoomScaleNormal="100" workbookViewId="0">
      <selection activeCell="H45" sqref="H45"/>
    </sheetView>
  </sheetViews>
  <sheetFormatPr defaultRowHeight="18" x14ac:dyDescent="0.35"/>
  <cols>
    <col min="1" max="16384" width="9" style="1"/>
  </cols>
  <sheetData>
    <row r="2" spans="1:13" x14ac:dyDescent="0.35">
      <c r="D2" s="103" t="s">
        <v>88</v>
      </c>
      <c r="E2" s="103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>
        <v>1</v>
      </c>
      <c r="E4" s="63" t="s">
        <v>73</v>
      </c>
      <c r="F4" s="65" t="str">
        <f>IF(D4=1,"初級",IF(D4=2,"中級",IF(D4=3,"上級","")))</f>
        <v>初級</v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0" t="s">
        <v>74</v>
      </c>
      <c r="B8" s="112" t="s">
        <v>78</v>
      </c>
      <c r="C8" s="113"/>
      <c r="D8" s="113"/>
      <c r="E8" s="114" t="s">
        <v>79</v>
      </c>
      <c r="F8" s="109" t="s">
        <v>59</v>
      </c>
      <c r="G8" s="104" t="s">
        <v>80</v>
      </c>
      <c r="H8" s="105"/>
      <c r="I8" s="106"/>
      <c r="J8" s="107" t="s">
        <v>81</v>
      </c>
      <c r="K8" s="108"/>
      <c r="L8" s="108"/>
      <c r="M8" s="96" t="s">
        <v>82</v>
      </c>
    </row>
    <row r="9" spans="1:13" x14ac:dyDescent="0.35">
      <c r="A9" s="111"/>
      <c r="B9" s="44" t="s">
        <v>75</v>
      </c>
      <c r="C9" s="44" t="s">
        <v>76</v>
      </c>
      <c r="D9" s="44" t="s">
        <v>77</v>
      </c>
      <c r="E9" s="115"/>
      <c r="F9" s="109"/>
      <c r="G9" s="53" t="s">
        <v>90</v>
      </c>
      <c r="H9" s="45" t="s">
        <v>91</v>
      </c>
      <c r="I9" s="54" t="s">
        <v>92</v>
      </c>
      <c r="J9" s="51" t="s">
        <v>90</v>
      </c>
      <c r="K9" s="45" t="s">
        <v>91</v>
      </c>
      <c r="L9" s="45" t="s">
        <v>92</v>
      </c>
      <c r="M9" s="97"/>
    </row>
    <row r="10" spans="1:13" x14ac:dyDescent="0.35">
      <c r="A10" s="45" t="s">
        <v>0</v>
      </c>
      <c r="B10" s="71"/>
      <c r="C10" s="71"/>
      <c r="D10" s="71"/>
      <c r="E10" s="66" t="str">
        <f>IF(COUNTIF(B10:D10,TRUE)&gt;1,"×","")</f>
        <v/>
      </c>
      <c r="F10" s="46">
        <f>IF(E10="×",0,IF(B10=TRUE,"A",IF(C10=TRUE,"B",IF(D10=TRUE,"C",0))))</f>
        <v>0</v>
      </c>
      <c r="G10" s="73" t="s">
        <v>99</v>
      </c>
      <c r="H10" s="45" t="s">
        <v>101</v>
      </c>
      <c r="I10" s="54" t="s">
        <v>101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IF(E11="×",0,IF(B11=TRUE,"A",IF(C11=TRUE,"B",IF(D11=TRUE,"C",0))))</f>
        <v>0</v>
      </c>
      <c r="G11" s="73" t="s">
        <v>101</v>
      </c>
      <c r="H11" s="45" t="s">
        <v>99</v>
      </c>
      <c r="I11" s="54" t="s">
        <v>101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 t="s">
        <v>100</v>
      </c>
      <c r="H12" s="45" t="s">
        <v>100</v>
      </c>
      <c r="I12" s="54" t="s">
        <v>100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 t="s">
        <v>101</v>
      </c>
      <c r="H13" s="45" t="s">
        <v>101</v>
      </c>
      <c r="I13" s="54" t="s">
        <v>100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 t="s">
        <v>99</v>
      </c>
      <c r="H14" s="45" t="s">
        <v>100</v>
      </c>
      <c r="I14" s="54" t="s">
        <v>99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 t="s">
        <v>100</v>
      </c>
      <c r="H15" s="45" t="s">
        <v>99</v>
      </c>
      <c r="I15" s="54" t="s">
        <v>99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 t="s">
        <v>101</v>
      </c>
      <c r="H16" s="45" t="s">
        <v>100</v>
      </c>
      <c r="I16" s="54" t="s">
        <v>101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 t="s">
        <v>99</v>
      </c>
      <c r="H17" s="45" t="s">
        <v>101</v>
      </c>
      <c r="I17" s="54" t="s">
        <v>100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 t="s">
        <v>100</v>
      </c>
      <c r="H18" s="45" t="s">
        <v>99</v>
      </c>
      <c r="I18" s="54" t="s">
        <v>99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 t="s">
        <v>101</v>
      </c>
      <c r="H19" s="45" t="s">
        <v>100</v>
      </c>
      <c r="I19" s="54" t="s">
        <v>101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 t="s">
        <v>100</v>
      </c>
      <c r="H20" s="45" t="s">
        <v>101</v>
      </c>
      <c r="I20" s="54" t="s">
        <v>100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 t="s">
        <v>99</v>
      </c>
      <c r="H21" s="45" t="s">
        <v>100</v>
      </c>
      <c r="I21" s="54" t="s">
        <v>99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 t="s">
        <v>101</v>
      </c>
      <c r="H22" s="45" t="s">
        <v>99</v>
      </c>
      <c r="I22" s="54" t="s">
        <v>100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 t="s">
        <v>99</v>
      </c>
      <c r="H23" s="45" t="s">
        <v>101</v>
      </c>
      <c r="I23" s="54" t="s">
        <v>101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 t="s">
        <v>100</v>
      </c>
      <c r="H24" s="45" t="s">
        <v>100</v>
      </c>
      <c r="I24" s="54" t="s">
        <v>100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/>
      <c r="E25" s="66" t="str">
        <f t="shared" si="3"/>
        <v/>
      </c>
      <c r="F25" s="46">
        <f t="shared" si="4"/>
        <v>0</v>
      </c>
      <c r="G25" s="53" t="s">
        <v>99</v>
      </c>
      <c r="H25" s="45" t="s">
        <v>99</v>
      </c>
      <c r="I25" s="54" t="s">
        <v>101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 t="s">
        <v>99</v>
      </c>
      <c r="H26" s="45" t="s">
        <v>100</v>
      </c>
      <c r="I26" s="54" t="s">
        <v>99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 t="s">
        <v>101</v>
      </c>
      <c r="H27" s="45" t="s">
        <v>101</v>
      </c>
      <c r="I27" s="54" t="s">
        <v>99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 t="s">
        <v>100</v>
      </c>
      <c r="H28" s="45" t="s">
        <v>99</v>
      </c>
      <c r="I28" s="54" t="s">
        <v>100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 t="s">
        <v>99</v>
      </c>
      <c r="H29" s="45" t="s">
        <v>100</v>
      </c>
      <c r="I29" s="54" t="s">
        <v>100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 t="s">
        <v>101</v>
      </c>
      <c r="H30" s="45" t="s">
        <v>101</v>
      </c>
      <c r="I30" s="54" t="s">
        <v>99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 t="s">
        <v>100</v>
      </c>
      <c r="H31" s="45" t="s">
        <v>99</v>
      </c>
      <c r="I31" s="54" t="s">
        <v>100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 t="s">
        <v>99</v>
      </c>
      <c r="H32" s="45" t="s">
        <v>100</v>
      </c>
      <c r="I32" s="54" t="s">
        <v>101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 t="s">
        <v>100</v>
      </c>
      <c r="H33" s="45" t="s">
        <v>101</v>
      </c>
      <c r="I33" s="54" t="s">
        <v>99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 t="s">
        <v>101</v>
      </c>
      <c r="H34" s="45" t="s">
        <v>99</v>
      </c>
      <c r="I34" s="54" t="s">
        <v>99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 t="s">
        <v>100</v>
      </c>
      <c r="H35" s="45" t="s">
        <v>100</v>
      </c>
      <c r="I35" s="54" t="s">
        <v>100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 t="s">
        <v>101</v>
      </c>
      <c r="H36" s="45" t="s">
        <v>99</v>
      </c>
      <c r="I36" s="54" t="s">
        <v>101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 t="s">
        <v>100</v>
      </c>
      <c r="H37" s="45" t="s">
        <v>100</v>
      </c>
      <c r="I37" s="54" t="s">
        <v>101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 t="s">
        <v>101</v>
      </c>
      <c r="H38" s="45" t="s">
        <v>99</v>
      </c>
      <c r="I38" s="54" t="s">
        <v>100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 t="b">
        <v>0</v>
      </c>
      <c r="C39" s="72"/>
      <c r="D39" s="72"/>
      <c r="E39" s="66" t="str">
        <f t="shared" si="3"/>
        <v/>
      </c>
      <c r="F39" s="46">
        <f t="shared" si="4"/>
        <v>0</v>
      </c>
      <c r="G39" s="55" t="s">
        <v>99</v>
      </c>
      <c r="H39" s="56" t="s">
        <v>101</v>
      </c>
      <c r="I39" s="57" t="s">
        <v>99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98" t="s">
        <v>86</v>
      </c>
      <c r="B40" s="68" t="str">
        <f>IF(COUNTIF(E10:E39,"×")&gt;0,"※二重チェックがあります","")</f>
        <v/>
      </c>
      <c r="C40" s="100" t="s">
        <v>83</v>
      </c>
      <c r="D40" s="101"/>
      <c r="F40" s="116" t="s">
        <v>93</v>
      </c>
      <c r="G40" s="117"/>
      <c r="H40" s="118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99"/>
      <c r="B41" s="68" t="str">
        <f>IF(H41=FALSE,"",IF(F4="","※級が未選択です！",""))</f>
        <v/>
      </c>
      <c r="C41" s="102" t="s">
        <v>84</v>
      </c>
      <c r="D41" s="103"/>
      <c r="F41" s="43" t="s">
        <v>56</v>
      </c>
      <c r="G41" s="68">
        <f>IF(F4="初級",J40,IF(F4="中級",K40,IF(F4="上級",L40,"")))</f>
        <v>0</v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95</v>
      </c>
      <c r="M42" s="1" t="s">
        <v>96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2025-05-07T04:41:17Z</dcterms:modified>
</cp:coreProperties>
</file>